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kskt3" sheetId="1" r:id="rId1"/>
    <sheet name="cân đo t3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<sst xmlns="http://schemas.openxmlformats.org/spreadsheetml/2006/main" count="87" uniqueCount="52">
  <si>
    <t>TRƯỜNG MN PHÚC LỢI</t>
  </si>
  <si>
    <t>Stt</t>
  </si>
  <si>
    <t>Lớp</t>
  </si>
  <si>
    <t>Sĩ số lớp</t>
  </si>
  <si>
    <t>Số trẻ được cân-đo</t>
  </si>
  <si>
    <t>Cân</t>
  </si>
  <si>
    <t>Đo</t>
  </si>
  <si>
    <t>%</t>
  </si>
  <si>
    <t>Kênh BT</t>
  </si>
  <si>
    <t>Kênh SDD</t>
  </si>
  <si>
    <t>béo phì</t>
  </si>
  <si>
    <t>Tăng cân</t>
  </si>
  <si>
    <t>Đứng cân</t>
  </si>
  <si>
    <t>Giảm cân</t>
  </si>
  <si>
    <t>Kênh TC</t>
  </si>
  <si>
    <t>CHSVT</t>
  </si>
  <si>
    <t>A1</t>
  </si>
  <si>
    <t>A2</t>
  </si>
  <si>
    <t>A3</t>
  </si>
  <si>
    <t>B1</t>
  </si>
  <si>
    <t>B2</t>
  </si>
  <si>
    <t>B3</t>
  </si>
  <si>
    <t>C1</t>
  </si>
  <si>
    <t>C2</t>
  </si>
  <si>
    <t>C3</t>
  </si>
  <si>
    <t>Cộng</t>
  </si>
  <si>
    <t>D1</t>
  </si>
  <si>
    <t>D2</t>
  </si>
  <si>
    <t>Toàn trường</t>
  </si>
  <si>
    <t xml:space="preserve">T/M TRƯỜNG </t>
  </si>
  <si>
    <t>NGƯỜI LẬP</t>
  </si>
  <si>
    <t>Nguyễn Thị Sửu</t>
  </si>
  <si>
    <t>KẾT QUẢ CÂN-ĐO THÁNG 03/03/2017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</si>
  <si>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</si>
  <si>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TTYT QUẬN LONG BIÊN </t>
  </si>
  <si>
    <t>TRƯỜNG  MẦM NON PHÚC LỢI</t>
  </si>
  <si>
    <t>KẾT QUẢ KHÁM SỨC KHỎE ĐỢT II NĂM HỌC 2016-2017</t>
  </si>
  <si>
    <t>Ngày khám 06 tháng 03 năm 2017</t>
  </si>
  <si>
    <t>STT</t>
  </si>
  <si>
    <t>Số trẻ</t>
  </si>
  <si>
    <t>Số trẻ được khám</t>
  </si>
  <si>
    <t>SKLA</t>
  </si>
  <si>
    <t>SKLB</t>
  </si>
  <si>
    <t>SKLC</t>
  </si>
  <si>
    <t>VĐHHT</t>
  </si>
  <si>
    <t>Sâu răng</t>
  </si>
  <si>
    <t>Mắt</t>
  </si>
  <si>
    <t>Viêm tai giữa</t>
  </si>
  <si>
    <t>Ghi chú</t>
  </si>
  <si>
    <t>T/M BGH  TRƯỜNG</t>
  </si>
  <si>
    <t>T/M TRẠM Y TẾ</t>
  </si>
  <si>
    <t>NGƯỜI TỔNG HỢP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</si>
</sst>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6"/>
      <name val="Times New Roman"/>
      <family val="1"/>
    </font>
    <font>
      <i/>
      <sz val="14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6" fillId="0" borderId="10" xfId="58" applyFont="1" applyBorder="1" applyAlignment="1">
      <alignment horizontal="center" vertical="center" wrapText="1"/>
      <protection/>
    </xf>
    <xf numFmtId="0" fontId="6" fillId="0" borderId="11" xfId="58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58" applyFont="1" applyAlignment="1">
      <alignment horizont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33" borderId="11" xfId="58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7" fillId="0" borderId="0" xfId="58" applyFont="1" applyAlignment="1">
      <alignment horizontal="center"/>
      <protection/>
    </xf>
    <xf numFmtId="0" fontId="6" fillId="0" borderId="12" xfId="58" applyFont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6" fillId="0" borderId="13" xfId="58" applyFont="1" applyBorder="1" applyAlignment="1">
      <alignment horizontal="center" vertical="center" wrapText="1"/>
      <protection/>
    </xf>
    <xf numFmtId="0" fontId="6" fillId="0" borderId="14" xfId="58" applyFont="1" applyBorder="1" applyAlignment="1">
      <alignment horizontal="center" vertical="center" wrapText="1"/>
      <protection/>
    </xf>
    <xf numFmtId="0" fontId="6" fillId="0" borderId="15" xfId="58" applyFont="1" applyBorder="1" applyAlignment="1">
      <alignment horizontal="center" vertical="center" wrapText="1"/>
      <protection/>
    </xf>
    <xf numFmtId="0" fontId="6" fillId="0" borderId="16" xfId="58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/>
    </xf>
    <xf numFmtId="0" fontId="33" fillId="0" borderId="11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1">
      <selection activeCell="H16" sqref="H16"/>
    </sheetView>
  </sheetViews>
  <sheetFormatPr defaultColWidth="7.7109375" defaultRowHeight="15"/>
  <cols>
    <col min="1" max="1" width="6.00390625" style="25" customWidth="1"/>
    <col min="2" max="2" width="5.8515625" style="25" customWidth="1"/>
    <col min="3" max="4" width="7.8515625" style="25" bestFit="1" customWidth="1"/>
    <col min="5" max="5" width="6.421875" style="25" customWidth="1"/>
    <col min="6" max="6" width="7.8515625" style="25" bestFit="1" customWidth="1"/>
    <col min="7" max="8" width="6.28125" style="25" customWidth="1"/>
    <col min="9" max="11" width="6.140625" style="25" customWidth="1"/>
    <col min="12" max="12" width="6.421875" style="25" customWidth="1"/>
    <col min="13" max="14" width="6.28125" style="25" customWidth="1"/>
    <col min="15" max="15" width="7.28125" style="25" customWidth="1"/>
    <col min="16" max="16" width="6.140625" style="25" customWidth="1"/>
    <col min="17" max="17" width="6.00390625" style="25" customWidth="1"/>
    <col min="18" max="18" width="7.8515625" style="25" bestFit="1" customWidth="1"/>
    <col min="19" max="19" width="6.28125" style="25" customWidth="1"/>
    <col min="20" max="20" width="5.28125" style="25" customWidth="1"/>
    <col min="21" max="16384" width="7.7109375" style="25" customWidth="1"/>
  </cols>
  <sheetData>
    <row r="1" spans="1:5" ht="15.75">
      <c r="A1" s="24" t="s">
        <v>34</v>
      </c>
      <c r="B1" s="24"/>
      <c r="C1" s="24"/>
      <c r="D1" s="24"/>
      <c r="E1" s="24"/>
    </row>
    <row r="2" spans="1:5" ht="15.75">
      <c r="A2" s="24" t="s">
        <v>35</v>
      </c>
      <c r="B2" s="24"/>
      <c r="C2" s="24"/>
      <c r="D2" s="24"/>
      <c r="E2" s="24"/>
    </row>
    <row r="3" ht="9.75" customHeight="1"/>
    <row r="4" spans="1:20" ht="20.25">
      <c r="A4" s="26" t="s">
        <v>36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19" ht="18.75">
      <c r="A5" s="27" t="s">
        <v>37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</row>
    <row r="6" ht="9" customHeight="1"/>
    <row r="7" spans="1:20" ht="47.25">
      <c r="A7" s="28" t="s">
        <v>38</v>
      </c>
      <c r="B7" s="28" t="s">
        <v>2</v>
      </c>
      <c r="C7" s="28" t="s">
        <v>39</v>
      </c>
      <c r="D7" s="28" t="s">
        <v>40</v>
      </c>
      <c r="E7" s="28" t="s">
        <v>7</v>
      </c>
      <c r="F7" s="28" t="s">
        <v>41</v>
      </c>
      <c r="G7" s="28" t="s">
        <v>7</v>
      </c>
      <c r="H7" s="28" t="s">
        <v>42</v>
      </c>
      <c r="I7" s="28" t="s">
        <v>7</v>
      </c>
      <c r="J7" s="28" t="s">
        <v>43</v>
      </c>
      <c r="K7" s="28" t="s">
        <v>7</v>
      </c>
      <c r="L7" s="28" t="s">
        <v>44</v>
      </c>
      <c r="M7" s="28" t="s">
        <v>7</v>
      </c>
      <c r="N7" s="28" t="s">
        <v>45</v>
      </c>
      <c r="O7" s="28" t="s">
        <v>7</v>
      </c>
      <c r="P7" s="28" t="s">
        <v>46</v>
      </c>
      <c r="Q7" s="28" t="s">
        <v>7</v>
      </c>
      <c r="R7" s="28" t="s">
        <v>47</v>
      </c>
      <c r="S7" s="28" t="s">
        <v>7</v>
      </c>
      <c r="T7" s="28" t="s">
        <v>48</v>
      </c>
    </row>
    <row r="8" spans="1:20" ht="20.25" customHeight="1">
      <c r="A8" s="29">
        <v>1</v>
      </c>
      <c r="B8" s="29" t="s">
        <v>16</v>
      </c>
      <c r="C8" s="29">
        <v>37</v>
      </c>
      <c r="D8" s="29">
        <v>37</v>
      </c>
      <c r="E8" s="29">
        <v>100</v>
      </c>
      <c r="F8" s="29">
        <v>37</v>
      </c>
      <c r="G8" s="29">
        <f>F8/D8</f>
        <v>1</v>
      </c>
      <c r="H8" s="29">
        <v>0</v>
      </c>
      <c r="I8" s="29">
        <f>H8/D8</f>
        <v>0</v>
      </c>
      <c r="J8" s="29">
        <v>0</v>
      </c>
      <c r="K8" s="29">
        <f>J8/D8</f>
        <v>0</v>
      </c>
      <c r="L8" s="29">
        <v>0</v>
      </c>
      <c r="M8" s="29">
        <f>L8/C8</f>
        <v>0</v>
      </c>
      <c r="N8" s="29">
        <v>9</v>
      </c>
      <c r="O8" s="29">
        <f>N8/D8</f>
        <v>0.24324324324324326</v>
      </c>
      <c r="P8" s="29"/>
      <c r="Q8" s="29"/>
      <c r="R8" s="29">
        <v>0</v>
      </c>
      <c r="S8" s="29">
        <f aca="true" t="shared" si="0" ref="S8:S17">R8/D8</f>
        <v>0</v>
      </c>
      <c r="T8" s="29"/>
    </row>
    <row r="9" spans="1:20" ht="20.25" customHeight="1">
      <c r="A9" s="29">
        <v>2</v>
      </c>
      <c r="B9" s="29" t="s">
        <v>17</v>
      </c>
      <c r="C9" s="29">
        <v>39</v>
      </c>
      <c r="D9" s="29">
        <v>39</v>
      </c>
      <c r="E9" s="29">
        <v>100</v>
      </c>
      <c r="F9" s="29">
        <v>39</v>
      </c>
      <c r="G9" s="29">
        <f aca="true" t="shared" si="1" ref="G9:G22">F9/D9</f>
        <v>1</v>
      </c>
      <c r="H9" s="29">
        <v>0</v>
      </c>
      <c r="I9" s="29">
        <f aca="true" t="shared" si="2" ref="I9:I22">H9/D9</f>
        <v>0</v>
      </c>
      <c r="J9" s="29">
        <v>0</v>
      </c>
      <c r="K9" s="29">
        <f aca="true" t="shared" si="3" ref="K9:K22">J9/D9</f>
        <v>0</v>
      </c>
      <c r="L9" s="29">
        <v>0</v>
      </c>
      <c r="M9" s="29">
        <f aca="true" t="shared" si="4" ref="M9:M22">L9/C9</f>
        <v>0</v>
      </c>
      <c r="N9" s="29">
        <v>9</v>
      </c>
      <c r="O9" s="29">
        <f aca="true" t="shared" si="5" ref="O9:O22">N9/D9</f>
        <v>0.23076923076923078</v>
      </c>
      <c r="P9" s="29"/>
      <c r="Q9" s="29"/>
      <c r="R9" s="29">
        <v>0</v>
      </c>
      <c r="S9" s="29">
        <f t="shared" si="0"/>
        <v>0</v>
      </c>
      <c r="T9" s="29"/>
    </row>
    <row r="10" spans="1:20" ht="20.25" customHeight="1">
      <c r="A10" s="29">
        <v>3</v>
      </c>
      <c r="B10" s="29" t="s">
        <v>18</v>
      </c>
      <c r="C10" s="29">
        <v>37</v>
      </c>
      <c r="D10" s="29">
        <v>37</v>
      </c>
      <c r="E10" s="29">
        <v>100</v>
      </c>
      <c r="F10" s="29">
        <v>37</v>
      </c>
      <c r="G10" s="29">
        <f t="shared" si="1"/>
        <v>1</v>
      </c>
      <c r="H10" s="29">
        <v>0</v>
      </c>
      <c r="I10" s="29">
        <f t="shared" si="2"/>
        <v>0</v>
      </c>
      <c r="J10" s="29">
        <v>0</v>
      </c>
      <c r="K10" s="29">
        <f t="shared" si="3"/>
        <v>0</v>
      </c>
      <c r="L10" s="29">
        <v>2</v>
      </c>
      <c r="M10" s="29">
        <f t="shared" si="4"/>
        <v>0.05405405405405406</v>
      </c>
      <c r="N10" s="29">
        <v>13</v>
      </c>
      <c r="O10" s="29">
        <f t="shared" si="5"/>
        <v>0.35135135135135137</v>
      </c>
      <c r="P10" s="29">
        <v>1</v>
      </c>
      <c r="Q10" s="29">
        <f aca="true" t="shared" si="6" ref="Q10:Q17">P10/C10</f>
        <v>0.02702702702702703</v>
      </c>
      <c r="R10" s="29">
        <v>0</v>
      </c>
      <c r="S10" s="29">
        <f t="shared" si="0"/>
        <v>0</v>
      </c>
      <c r="T10" s="29"/>
    </row>
    <row r="11" spans="1:20" ht="20.25" customHeight="1">
      <c r="A11" s="29">
        <v>4</v>
      </c>
      <c r="B11" s="29" t="s">
        <v>19</v>
      </c>
      <c r="C11" s="29">
        <v>38</v>
      </c>
      <c r="D11" s="29">
        <v>38</v>
      </c>
      <c r="E11" s="29">
        <v>100</v>
      </c>
      <c r="F11" s="29">
        <v>38</v>
      </c>
      <c r="G11" s="29">
        <f t="shared" si="1"/>
        <v>1</v>
      </c>
      <c r="H11" s="29">
        <v>0</v>
      </c>
      <c r="I11" s="29">
        <f t="shared" si="2"/>
        <v>0</v>
      </c>
      <c r="J11" s="29">
        <v>0</v>
      </c>
      <c r="K11" s="29">
        <f t="shared" si="3"/>
        <v>0</v>
      </c>
      <c r="L11" s="29">
        <v>4</v>
      </c>
      <c r="M11" s="29">
        <f t="shared" si="4"/>
        <v>0.10526315789473684</v>
      </c>
      <c r="N11" s="29">
        <v>13</v>
      </c>
      <c r="O11" s="29">
        <f t="shared" si="5"/>
        <v>0.34210526315789475</v>
      </c>
      <c r="P11" s="29"/>
      <c r="Q11" s="29">
        <f t="shared" si="6"/>
        <v>0</v>
      </c>
      <c r="R11" s="29">
        <v>0</v>
      </c>
      <c r="S11" s="29">
        <f t="shared" si="0"/>
        <v>0</v>
      </c>
      <c r="T11" s="29"/>
    </row>
    <row r="12" spans="1:20" ht="20.25" customHeight="1">
      <c r="A12" s="29">
        <v>5</v>
      </c>
      <c r="B12" s="29" t="s">
        <v>20</v>
      </c>
      <c r="C12" s="29">
        <v>41</v>
      </c>
      <c r="D12" s="29">
        <v>41</v>
      </c>
      <c r="E12" s="29">
        <v>100</v>
      </c>
      <c r="F12" s="29">
        <v>41</v>
      </c>
      <c r="G12" s="29">
        <f t="shared" si="1"/>
        <v>1</v>
      </c>
      <c r="H12" s="29">
        <v>0</v>
      </c>
      <c r="I12" s="29">
        <f t="shared" si="2"/>
        <v>0</v>
      </c>
      <c r="J12" s="29">
        <v>0</v>
      </c>
      <c r="K12" s="29">
        <f t="shared" si="3"/>
        <v>0</v>
      </c>
      <c r="L12" s="29">
        <v>0</v>
      </c>
      <c r="M12" s="29">
        <f t="shared" si="4"/>
        <v>0</v>
      </c>
      <c r="N12" s="29">
        <v>10</v>
      </c>
      <c r="O12" s="29">
        <f t="shared" si="5"/>
        <v>0.24390243902439024</v>
      </c>
      <c r="P12" s="29">
        <v>1</v>
      </c>
      <c r="Q12" s="29">
        <f t="shared" si="6"/>
        <v>0.024390243902439025</v>
      </c>
      <c r="R12" s="29">
        <v>0</v>
      </c>
      <c r="S12" s="29">
        <f t="shared" si="0"/>
        <v>0</v>
      </c>
      <c r="T12" s="29"/>
    </row>
    <row r="13" spans="1:20" ht="20.25" customHeight="1">
      <c r="A13" s="29">
        <v>6</v>
      </c>
      <c r="B13" s="29" t="s">
        <v>21</v>
      </c>
      <c r="C13" s="29">
        <v>40</v>
      </c>
      <c r="D13" s="29">
        <v>40</v>
      </c>
      <c r="E13" s="29">
        <v>100</v>
      </c>
      <c r="F13" s="29">
        <v>40</v>
      </c>
      <c r="G13" s="29">
        <f t="shared" si="1"/>
        <v>1</v>
      </c>
      <c r="H13" s="29">
        <v>0</v>
      </c>
      <c r="I13" s="29">
        <f t="shared" si="2"/>
        <v>0</v>
      </c>
      <c r="J13" s="29">
        <v>0</v>
      </c>
      <c r="K13" s="29">
        <f t="shared" si="3"/>
        <v>0</v>
      </c>
      <c r="L13" s="29">
        <v>0</v>
      </c>
      <c r="M13" s="29">
        <f t="shared" si="4"/>
        <v>0</v>
      </c>
      <c r="N13" s="29">
        <v>12</v>
      </c>
      <c r="O13" s="29">
        <f t="shared" si="5"/>
        <v>0.3</v>
      </c>
      <c r="P13" s="29">
        <v>1</v>
      </c>
      <c r="Q13" s="29">
        <f t="shared" si="6"/>
        <v>0.025</v>
      </c>
      <c r="R13" s="29">
        <v>0</v>
      </c>
      <c r="S13" s="29">
        <f t="shared" si="0"/>
        <v>0</v>
      </c>
      <c r="T13" s="30"/>
    </row>
    <row r="14" spans="1:20" ht="20.25" customHeight="1">
      <c r="A14" s="29">
        <v>7</v>
      </c>
      <c r="B14" s="29" t="s">
        <v>22</v>
      </c>
      <c r="C14" s="29">
        <v>35</v>
      </c>
      <c r="D14" s="29">
        <v>35</v>
      </c>
      <c r="E14" s="29">
        <v>100</v>
      </c>
      <c r="F14" s="29">
        <v>35</v>
      </c>
      <c r="G14" s="29">
        <f t="shared" si="1"/>
        <v>1</v>
      </c>
      <c r="H14" s="29">
        <v>0</v>
      </c>
      <c r="I14" s="29">
        <f t="shared" si="2"/>
        <v>0</v>
      </c>
      <c r="J14" s="29">
        <v>0</v>
      </c>
      <c r="K14" s="29">
        <f t="shared" si="3"/>
        <v>0</v>
      </c>
      <c r="L14" s="29">
        <v>4</v>
      </c>
      <c r="M14" s="29">
        <f t="shared" si="4"/>
        <v>0.11428571428571428</v>
      </c>
      <c r="N14" s="29">
        <v>12</v>
      </c>
      <c r="O14" s="29">
        <f t="shared" si="5"/>
        <v>0.34285714285714286</v>
      </c>
      <c r="P14" s="29"/>
      <c r="Q14" s="29">
        <f t="shared" si="6"/>
        <v>0</v>
      </c>
      <c r="R14" s="29">
        <v>0</v>
      </c>
      <c r="S14" s="29">
        <f t="shared" si="0"/>
        <v>0</v>
      </c>
      <c r="T14" s="29"/>
    </row>
    <row r="15" spans="1:20" ht="20.25" customHeight="1">
      <c r="A15" s="29">
        <v>8</v>
      </c>
      <c r="B15" s="29" t="s">
        <v>23</v>
      </c>
      <c r="C15" s="29">
        <v>33</v>
      </c>
      <c r="D15" s="29">
        <v>33</v>
      </c>
      <c r="E15" s="29">
        <v>100</v>
      </c>
      <c r="F15" s="29">
        <v>33</v>
      </c>
      <c r="G15" s="29">
        <f t="shared" si="1"/>
        <v>1</v>
      </c>
      <c r="H15" s="29"/>
      <c r="I15" s="29">
        <f t="shared" si="2"/>
        <v>0</v>
      </c>
      <c r="J15" s="29">
        <v>0</v>
      </c>
      <c r="K15" s="29">
        <f t="shared" si="3"/>
        <v>0</v>
      </c>
      <c r="L15" s="29">
        <v>3</v>
      </c>
      <c r="M15" s="29">
        <f t="shared" si="4"/>
        <v>0.09090909090909091</v>
      </c>
      <c r="N15" s="29">
        <v>6</v>
      </c>
      <c r="O15" s="29">
        <f t="shared" si="5"/>
        <v>0.18181818181818182</v>
      </c>
      <c r="P15" s="29"/>
      <c r="Q15" s="29">
        <f t="shared" si="6"/>
        <v>0</v>
      </c>
      <c r="R15" s="29">
        <v>0</v>
      </c>
      <c r="S15" s="29">
        <f t="shared" si="0"/>
        <v>0</v>
      </c>
      <c r="T15" s="29"/>
    </row>
    <row r="16" spans="1:20" ht="20.25" customHeight="1">
      <c r="A16" s="28">
        <v>9</v>
      </c>
      <c r="B16" s="29" t="s">
        <v>24</v>
      </c>
      <c r="C16" s="29">
        <v>32</v>
      </c>
      <c r="D16" s="29">
        <v>32</v>
      </c>
      <c r="E16" s="29">
        <v>100</v>
      </c>
      <c r="F16" s="29">
        <v>32</v>
      </c>
      <c r="G16" s="29">
        <f t="shared" si="1"/>
        <v>1</v>
      </c>
      <c r="H16" s="29">
        <v>0</v>
      </c>
      <c r="I16" s="29">
        <f t="shared" si="2"/>
        <v>0</v>
      </c>
      <c r="J16" s="29">
        <v>0</v>
      </c>
      <c r="K16" s="29">
        <f t="shared" si="3"/>
        <v>0</v>
      </c>
      <c r="L16" s="29">
        <v>0</v>
      </c>
      <c r="M16" s="29">
        <f t="shared" si="4"/>
        <v>0</v>
      </c>
      <c r="N16" s="29">
        <v>4</v>
      </c>
      <c r="O16" s="29">
        <f t="shared" si="5"/>
        <v>0.125</v>
      </c>
      <c r="P16" s="29"/>
      <c r="Q16" s="29">
        <f t="shared" si="6"/>
        <v>0</v>
      </c>
      <c r="R16" s="29">
        <v>0</v>
      </c>
      <c r="S16" s="29">
        <f t="shared" si="0"/>
        <v>0</v>
      </c>
      <c r="T16" s="29"/>
    </row>
    <row r="17" spans="1:20" ht="20.25" customHeight="1">
      <c r="A17" s="28"/>
      <c r="B17" s="31" t="s">
        <v>25</v>
      </c>
      <c r="C17" s="31">
        <f>SUM(C8:C16)</f>
        <v>332</v>
      </c>
      <c r="D17" s="31">
        <f>SUM(D8:D16)</f>
        <v>332</v>
      </c>
      <c r="E17" s="31">
        <v>100</v>
      </c>
      <c r="F17" s="31">
        <f>SUM(F8:F16)</f>
        <v>332</v>
      </c>
      <c r="G17" s="31">
        <f t="shared" si="1"/>
        <v>1</v>
      </c>
      <c r="H17" s="31">
        <f>SUM(H8:H16)</f>
        <v>0</v>
      </c>
      <c r="I17" s="31">
        <f t="shared" si="2"/>
        <v>0</v>
      </c>
      <c r="J17" s="31">
        <f>SUM(J8:J16)</f>
        <v>0</v>
      </c>
      <c r="K17" s="31">
        <f t="shared" si="3"/>
        <v>0</v>
      </c>
      <c r="L17" s="31">
        <f>SUM(L8:L16)</f>
        <v>13</v>
      </c>
      <c r="M17" s="31">
        <f t="shared" si="4"/>
        <v>0.0391566265060241</v>
      </c>
      <c r="N17" s="31">
        <f>SUM(N8:N16)</f>
        <v>88</v>
      </c>
      <c r="O17" s="31">
        <f t="shared" si="5"/>
        <v>0.26506024096385544</v>
      </c>
      <c r="P17" s="31">
        <f>SUM(P8:P16)</f>
        <v>3</v>
      </c>
      <c r="Q17" s="29">
        <f t="shared" si="6"/>
        <v>0.009036144578313253</v>
      </c>
      <c r="R17" s="31">
        <f>SUM(R8:R16)</f>
        <v>0</v>
      </c>
      <c r="S17" s="31">
        <f t="shared" si="0"/>
        <v>0</v>
      </c>
      <c r="T17" s="31"/>
    </row>
    <row r="18" spans="1:20" ht="20.2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ht="20.25" customHeight="1">
      <c r="A19" s="28">
        <v>9</v>
      </c>
      <c r="B19" s="29" t="s">
        <v>26</v>
      </c>
      <c r="C19" s="29">
        <v>29</v>
      </c>
      <c r="D19" s="29">
        <v>29</v>
      </c>
      <c r="E19" s="29">
        <v>100</v>
      </c>
      <c r="F19" s="29">
        <v>29</v>
      </c>
      <c r="G19" s="29">
        <f t="shared" si="1"/>
        <v>1</v>
      </c>
      <c r="H19" s="29">
        <v>0</v>
      </c>
      <c r="I19" s="29">
        <f t="shared" si="2"/>
        <v>0</v>
      </c>
      <c r="J19" s="29">
        <v>0</v>
      </c>
      <c r="K19" s="29">
        <f t="shared" si="3"/>
        <v>0</v>
      </c>
      <c r="L19" s="29">
        <v>0</v>
      </c>
      <c r="M19" s="29">
        <f t="shared" si="4"/>
        <v>0</v>
      </c>
      <c r="N19" s="29">
        <v>1</v>
      </c>
      <c r="O19" s="29">
        <f t="shared" si="5"/>
        <v>0.034482758620689655</v>
      </c>
      <c r="P19" s="29"/>
      <c r="Q19" s="29"/>
      <c r="R19" s="29">
        <v>1</v>
      </c>
      <c r="S19" s="29">
        <f>R19/D19</f>
        <v>0.034482758620689655</v>
      </c>
      <c r="T19" s="28"/>
    </row>
    <row r="20" spans="1:20" ht="20.25" customHeight="1">
      <c r="A20" s="29">
        <v>10</v>
      </c>
      <c r="B20" s="29" t="s">
        <v>27</v>
      </c>
      <c r="C20" s="29">
        <v>32</v>
      </c>
      <c r="D20" s="29">
        <v>32</v>
      </c>
      <c r="E20" s="29">
        <v>100</v>
      </c>
      <c r="F20" s="29">
        <v>32</v>
      </c>
      <c r="G20" s="29">
        <f t="shared" si="1"/>
        <v>1</v>
      </c>
      <c r="H20" s="29">
        <v>0</v>
      </c>
      <c r="I20" s="29">
        <f t="shared" si="2"/>
        <v>0</v>
      </c>
      <c r="J20" s="29">
        <v>0</v>
      </c>
      <c r="K20" s="29">
        <f t="shared" si="3"/>
        <v>0</v>
      </c>
      <c r="L20" s="29">
        <v>2</v>
      </c>
      <c r="M20" s="29">
        <f t="shared" si="4"/>
        <v>0.0625</v>
      </c>
      <c r="N20" s="29">
        <v>0</v>
      </c>
      <c r="O20" s="29">
        <f t="shared" si="5"/>
        <v>0</v>
      </c>
      <c r="P20" s="29"/>
      <c r="Q20" s="29"/>
      <c r="R20" s="29">
        <v>0</v>
      </c>
      <c r="S20" s="29">
        <f>R20/D20</f>
        <v>0</v>
      </c>
      <c r="T20" s="29"/>
    </row>
    <row r="21" spans="1:20" ht="20.25" customHeight="1">
      <c r="A21" s="28"/>
      <c r="B21" s="29" t="s">
        <v>25</v>
      </c>
      <c r="C21" s="29">
        <f>SUM(C19:C20)</f>
        <v>61</v>
      </c>
      <c r="D21" s="29">
        <f>SUM(D19:D20)</f>
        <v>61</v>
      </c>
      <c r="E21" s="29">
        <v>100</v>
      </c>
      <c r="F21" s="29">
        <f>SUM(F19:F20)</f>
        <v>61</v>
      </c>
      <c r="G21" s="29">
        <f t="shared" si="1"/>
        <v>1</v>
      </c>
      <c r="H21" s="29">
        <f>SUM(H19:H20)</f>
        <v>0</v>
      </c>
      <c r="I21" s="29">
        <f t="shared" si="2"/>
        <v>0</v>
      </c>
      <c r="J21" s="29">
        <f>SUM(J19:J20)</f>
        <v>0</v>
      </c>
      <c r="K21" s="29">
        <f t="shared" si="3"/>
        <v>0</v>
      </c>
      <c r="L21" s="29">
        <f>SUM(L19:L20)</f>
        <v>2</v>
      </c>
      <c r="M21" s="29">
        <f t="shared" si="4"/>
        <v>0.03278688524590164</v>
      </c>
      <c r="N21" s="29">
        <f>SUM(N19:N20)</f>
        <v>1</v>
      </c>
      <c r="O21" s="29">
        <f t="shared" si="5"/>
        <v>0.01639344262295082</v>
      </c>
      <c r="P21" s="29"/>
      <c r="Q21" s="29"/>
      <c r="R21" s="29">
        <f>SUM(R19:R20)</f>
        <v>1</v>
      </c>
      <c r="S21" s="29">
        <f>R21/D21</f>
        <v>0.01639344262295082</v>
      </c>
      <c r="T21" s="28"/>
    </row>
    <row r="22" spans="1:20" ht="20.25" customHeight="1">
      <c r="A22" s="32" t="s">
        <v>28</v>
      </c>
      <c r="B22" s="33"/>
      <c r="C22" s="31">
        <f>C21+C17</f>
        <v>393</v>
      </c>
      <c r="D22" s="31">
        <f>D21+D17</f>
        <v>393</v>
      </c>
      <c r="E22" s="31">
        <v>100</v>
      </c>
      <c r="F22" s="31">
        <f>F21+F17</f>
        <v>393</v>
      </c>
      <c r="G22" s="31">
        <f t="shared" si="1"/>
        <v>1</v>
      </c>
      <c r="H22" s="31">
        <f>H21+H17</f>
        <v>0</v>
      </c>
      <c r="I22" s="31">
        <f t="shared" si="2"/>
        <v>0</v>
      </c>
      <c r="J22" s="31">
        <f>J21+J17</f>
        <v>0</v>
      </c>
      <c r="K22" s="31">
        <f t="shared" si="3"/>
        <v>0</v>
      </c>
      <c r="L22" s="31">
        <f>L21+L17</f>
        <v>15</v>
      </c>
      <c r="M22" s="31">
        <f t="shared" si="4"/>
        <v>0.03816793893129771</v>
      </c>
      <c r="N22" s="31">
        <f>N21+N17</f>
        <v>89</v>
      </c>
      <c r="O22" s="31">
        <f t="shared" si="5"/>
        <v>0.22646310432569974</v>
      </c>
      <c r="P22" s="31">
        <f>P17+P21</f>
        <v>3</v>
      </c>
      <c r="Q22" s="31">
        <f>P22/C22</f>
        <v>0.007633587786259542</v>
      </c>
      <c r="R22" s="31">
        <f>R21+R17</f>
        <v>1</v>
      </c>
      <c r="S22" s="31">
        <f>R22/D22</f>
        <v>0.002544529262086514</v>
      </c>
      <c r="T22" s="31"/>
    </row>
    <row r="24" spans="1:19" ht="18.75">
      <c r="A24" s="34" t="s">
        <v>49</v>
      </c>
      <c r="B24" s="34"/>
      <c r="C24" s="34"/>
      <c r="D24" s="34"/>
      <c r="E24" s="34"/>
      <c r="F24" s="34"/>
      <c r="G24" s="34" t="s">
        <v>50</v>
      </c>
      <c r="H24" s="34"/>
      <c r="I24" s="34"/>
      <c r="J24" s="34"/>
      <c r="K24" s="34"/>
      <c r="L24" s="34" t="s">
        <v>51</v>
      </c>
      <c r="M24" s="34"/>
      <c r="N24" s="34"/>
      <c r="O24" s="34"/>
      <c r="P24" s="34"/>
      <c r="Q24" s="34"/>
      <c r="R24" s="34"/>
      <c r="S24" s="34"/>
    </row>
    <row r="26" spans="14:17" ht="18.75">
      <c r="N26" s="34" t="s">
        <v>31</v>
      </c>
      <c r="O26" s="34"/>
      <c r="P26" s="34"/>
      <c r="Q26" s="34"/>
    </row>
  </sheetData>
  <sheetProtection/>
  <mergeCells count="7">
    <mergeCell ref="A4:T4"/>
    <mergeCell ref="A5:S5"/>
    <mergeCell ref="A22:B22"/>
    <mergeCell ref="A24:F24"/>
    <mergeCell ref="G24:K24"/>
    <mergeCell ref="L24:S24"/>
    <mergeCell ref="N26:Q2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90"/>
  <sheetViews>
    <sheetView zoomScalePageLayoutView="0" workbookViewId="0" topLeftCell="A1">
      <selection activeCell="AA6" sqref="AA6"/>
    </sheetView>
  </sheetViews>
  <sheetFormatPr defaultColWidth="9.140625" defaultRowHeight="15"/>
  <cols>
    <col min="1" max="1" width="4.57421875" style="5" customWidth="1"/>
    <col min="2" max="2" width="6.57421875" style="5" customWidth="1"/>
    <col min="3" max="3" width="6.28125" style="5" customWidth="1"/>
    <col min="4" max="4" width="8.7109375" style="5" customWidth="1"/>
    <col min="5" max="6" width="6.28125" style="5" customWidth="1"/>
    <col min="7" max="7" width="5.7109375" style="5" customWidth="1"/>
    <col min="8" max="8" width="6.140625" style="5" customWidth="1"/>
    <col min="9" max="10" width="5.140625" style="5" customWidth="1"/>
    <col min="11" max="11" width="6.28125" style="5" customWidth="1"/>
    <col min="12" max="12" width="5.7109375" style="5" customWidth="1"/>
    <col min="13" max="13" width="5.140625" style="5" customWidth="1"/>
    <col min="14" max="14" width="5.7109375" style="5" customWidth="1"/>
    <col min="15" max="15" width="5.140625" style="5" customWidth="1"/>
    <col min="16" max="16" width="5.57421875" style="5" customWidth="1"/>
    <col min="17" max="17" width="5.421875" style="5" customWidth="1"/>
    <col min="18" max="18" width="7.00390625" style="5" customWidth="1"/>
    <col min="19" max="19" width="5.28125" style="5" customWidth="1"/>
    <col min="20" max="20" width="4.8515625" style="5" customWidth="1"/>
    <col min="21" max="21" width="3.8515625" style="5" customWidth="1"/>
    <col min="22" max="22" width="5.421875" style="5" customWidth="1"/>
    <col min="23" max="23" width="4.8515625" style="5" customWidth="1"/>
    <col min="24" max="16384" width="9.140625" style="5" customWidth="1"/>
  </cols>
  <sheetData>
    <row r="1" spans="1:5" ht="16.5">
      <c r="A1" s="3" t="s">
        <v>0</v>
      </c>
      <c r="B1" s="3"/>
      <c r="C1" s="3"/>
      <c r="D1" s="3"/>
      <c r="E1" s="4"/>
    </row>
    <row r="2" spans="1:21" ht="22.5">
      <c r="A2" s="16" t="s">
        <v>32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11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3" ht="15.75">
      <c r="A4" s="17" t="s">
        <v>1</v>
      </c>
      <c r="B4" s="17" t="s">
        <v>2</v>
      </c>
      <c r="C4" s="17" t="s">
        <v>3</v>
      </c>
      <c r="D4" s="19" t="s">
        <v>4</v>
      </c>
      <c r="E4" s="20" t="s">
        <v>5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20" t="s">
        <v>6</v>
      </c>
      <c r="S4" s="21"/>
      <c r="T4" s="21"/>
      <c r="U4" s="21"/>
      <c r="V4" s="21"/>
      <c r="W4" s="22"/>
    </row>
    <row r="5" spans="1:23" ht="51.75" customHeight="1">
      <c r="A5" s="18"/>
      <c r="B5" s="18"/>
      <c r="C5" s="18"/>
      <c r="D5" s="18"/>
      <c r="E5" s="1" t="s">
        <v>7</v>
      </c>
      <c r="F5" s="1" t="s">
        <v>8</v>
      </c>
      <c r="G5" s="1" t="s">
        <v>7</v>
      </c>
      <c r="H5" s="1" t="s">
        <v>9</v>
      </c>
      <c r="I5" s="1" t="s">
        <v>7</v>
      </c>
      <c r="J5" s="1" t="s">
        <v>10</v>
      </c>
      <c r="K5" s="1" t="s">
        <v>7</v>
      </c>
      <c r="L5" s="1" t="s">
        <v>11</v>
      </c>
      <c r="M5" s="1" t="s">
        <v>7</v>
      </c>
      <c r="N5" s="1" t="s">
        <v>12</v>
      </c>
      <c r="O5" s="1" t="s">
        <v>7</v>
      </c>
      <c r="P5" s="1" t="s">
        <v>13</v>
      </c>
      <c r="Q5" s="1" t="s">
        <v>7</v>
      </c>
      <c r="R5" s="2" t="s">
        <v>8</v>
      </c>
      <c r="S5" s="2" t="s">
        <v>7</v>
      </c>
      <c r="T5" s="2" t="s">
        <v>14</v>
      </c>
      <c r="U5" s="2" t="s">
        <v>7</v>
      </c>
      <c r="V5" s="7" t="s">
        <v>15</v>
      </c>
      <c r="W5" s="7" t="s">
        <v>7</v>
      </c>
    </row>
    <row r="6" spans="1:23" ht="25.5" customHeight="1">
      <c r="A6" s="2">
        <v>1</v>
      </c>
      <c r="B6" s="2" t="s">
        <v>16</v>
      </c>
      <c r="C6" s="2">
        <v>37</v>
      </c>
      <c r="D6" s="2">
        <v>37</v>
      </c>
      <c r="E6" s="2">
        <v>100</v>
      </c>
      <c r="F6" s="2">
        <v>33</v>
      </c>
      <c r="G6" s="8">
        <f>F6/D6</f>
        <v>0.8918918918918919</v>
      </c>
      <c r="H6" s="2">
        <v>3</v>
      </c>
      <c r="I6" s="2">
        <f>H6/D6</f>
        <v>0.08108108108108109</v>
      </c>
      <c r="J6" s="2">
        <v>1</v>
      </c>
      <c r="K6" s="2">
        <f>J6/D6</f>
        <v>0.02702702702702703</v>
      </c>
      <c r="L6" s="2">
        <v>23</v>
      </c>
      <c r="M6" s="2">
        <f aca="true" t="shared" si="0" ref="M6:M15">L6/C6</f>
        <v>0.6216216216216216</v>
      </c>
      <c r="N6" s="9">
        <v>4</v>
      </c>
      <c r="O6" s="2">
        <f aca="true" t="shared" si="1" ref="O6:O15">N6/C6</f>
        <v>0.10810810810810811</v>
      </c>
      <c r="P6" s="2">
        <v>10</v>
      </c>
      <c r="Q6" s="2">
        <f aca="true" t="shared" si="2" ref="Q6:Q15">P6/C6</f>
        <v>0.2702702702702703</v>
      </c>
      <c r="R6" s="2">
        <v>37</v>
      </c>
      <c r="S6" s="2">
        <v>100</v>
      </c>
      <c r="T6" s="10"/>
      <c r="U6" s="2"/>
      <c r="V6" s="7"/>
      <c r="W6" s="9"/>
    </row>
    <row r="7" spans="1:23" ht="25.5" customHeight="1">
      <c r="A7" s="2">
        <v>2</v>
      </c>
      <c r="B7" s="2" t="s">
        <v>17</v>
      </c>
      <c r="C7" s="2">
        <v>39</v>
      </c>
      <c r="D7" s="2">
        <v>39</v>
      </c>
      <c r="E7" s="2">
        <v>100</v>
      </c>
      <c r="F7" s="2">
        <v>39</v>
      </c>
      <c r="G7" s="8">
        <f>F7/D7</f>
        <v>1</v>
      </c>
      <c r="H7" s="2">
        <v>0</v>
      </c>
      <c r="I7" s="2">
        <f aca="true" t="shared" si="3" ref="I7:I15">H7/D7</f>
        <v>0</v>
      </c>
      <c r="J7" s="2">
        <v>0</v>
      </c>
      <c r="K7" s="2">
        <f aca="true" t="shared" si="4" ref="K7:K15">J7/D7</f>
        <v>0</v>
      </c>
      <c r="L7" s="2">
        <v>30</v>
      </c>
      <c r="M7" s="2">
        <f t="shared" si="0"/>
        <v>0.7692307692307693</v>
      </c>
      <c r="N7" s="9">
        <v>1</v>
      </c>
      <c r="O7" s="2">
        <f t="shared" si="1"/>
        <v>0.02564102564102564</v>
      </c>
      <c r="P7" s="2">
        <v>8</v>
      </c>
      <c r="Q7" s="2">
        <f t="shared" si="2"/>
        <v>0.20512820512820512</v>
      </c>
      <c r="R7" s="2">
        <v>39</v>
      </c>
      <c r="S7" s="2">
        <v>100</v>
      </c>
      <c r="T7" s="10"/>
      <c r="U7" s="2"/>
      <c r="V7" s="7"/>
      <c r="W7" s="9"/>
    </row>
    <row r="8" spans="1:23" ht="25.5" customHeight="1">
      <c r="A8" s="2">
        <v>3</v>
      </c>
      <c r="B8" s="2" t="s">
        <v>18</v>
      </c>
      <c r="C8" s="2">
        <v>37</v>
      </c>
      <c r="D8" s="2">
        <v>37</v>
      </c>
      <c r="E8" s="2">
        <v>100</v>
      </c>
      <c r="F8" s="2">
        <v>35</v>
      </c>
      <c r="G8" s="8">
        <f aca="true" t="shared" si="5" ref="G8:G15">F8/D8</f>
        <v>0.9459459459459459</v>
      </c>
      <c r="H8" s="2">
        <v>1</v>
      </c>
      <c r="I8" s="2">
        <f t="shared" si="3"/>
        <v>0.02702702702702703</v>
      </c>
      <c r="J8" s="2">
        <v>1</v>
      </c>
      <c r="K8" s="2">
        <f t="shared" si="4"/>
        <v>0.02702702702702703</v>
      </c>
      <c r="L8" s="2">
        <v>29</v>
      </c>
      <c r="M8" s="2">
        <f t="shared" si="0"/>
        <v>0.7837837837837838</v>
      </c>
      <c r="N8" s="9">
        <v>1</v>
      </c>
      <c r="O8" s="2">
        <f t="shared" si="1"/>
        <v>0.02702702702702703</v>
      </c>
      <c r="P8" s="2">
        <v>7</v>
      </c>
      <c r="Q8" s="2">
        <f t="shared" si="2"/>
        <v>0.1891891891891892</v>
      </c>
      <c r="R8" s="2">
        <v>37</v>
      </c>
      <c r="S8" s="2">
        <v>100</v>
      </c>
      <c r="T8" s="10"/>
      <c r="U8" s="2"/>
      <c r="V8" s="7"/>
      <c r="W8" s="9"/>
    </row>
    <row r="9" spans="1:23" ht="25.5" customHeight="1">
      <c r="A9" s="2">
        <v>4</v>
      </c>
      <c r="B9" s="2" t="s">
        <v>19</v>
      </c>
      <c r="C9" s="2">
        <v>38</v>
      </c>
      <c r="D9" s="2">
        <v>38</v>
      </c>
      <c r="E9" s="2">
        <v>100</v>
      </c>
      <c r="F9" s="2">
        <v>36</v>
      </c>
      <c r="G9" s="8">
        <f t="shared" si="5"/>
        <v>0.9473684210526315</v>
      </c>
      <c r="H9" s="2">
        <v>0</v>
      </c>
      <c r="I9" s="2">
        <f t="shared" si="3"/>
        <v>0</v>
      </c>
      <c r="J9" s="2">
        <v>2</v>
      </c>
      <c r="K9" s="2">
        <f t="shared" si="4"/>
        <v>0.05263157894736842</v>
      </c>
      <c r="L9" s="2">
        <v>23</v>
      </c>
      <c r="M9" s="2">
        <f t="shared" si="0"/>
        <v>0.6052631578947368</v>
      </c>
      <c r="N9" s="9">
        <v>5</v>
      </c>
      <c r="O9" s="2">
        <f t="shared" si="1"/>
        <v>0.13157894736842105</v>
      </c>
      <c r="P9" s="2">
        <v>10</v>
      </c>
      <c r="Q9" s="2">
        <f t="shared" si="2"/>
        <v>0.2631578947368421</v>
      </c>
      <c r="R9" s="2">
        <v>38</v>
      </c>
      <c r="S9" s="2">
        <v>100</v>
      </c>
      <c r="T9" s="10"/>
      <c r="U9" s="2"/>
      <c r="V9" s="11"/>
      <c r="W9" s="9"/>
    </row>
    <row r="10" spans="1:23" ht="25.5" customHeight="1">
      <c r="A10" s="2">
        <v>5</v>
      </c>
      <c r="B10" s="2" t="s">
        <v>20</v>
      </c>
      <c r="C10" s="2">
        <v>41</v>
      </c>
      <c r="D10" s="2">
        <v>41</v>
      </c>
      <c r="E10" s="2">
        <v>100</v>
      </c>
      <c r="F10" s="2">
        <v>37</v>
      </c>
      <c r="G10" s="8">
        <f t="shared" si="5"/>
        <v>0.9024390243902439</v>
      </c>
      <c r="H10" s="2">
        <v>1</v>
      </c>
      <c r="I10" s="2">
        <f t="shared" si="3"/>
        <v>0.024390243902439025</v>
      </c>
      <c r="J10" s="2">
        <v>3</v>
      </c>
      <c r="K10" s="2">
        <f t="shared" si="4"/>
        <v>0.07317073170731707</v>
      </c>
      <c r="L10" s="2">
        <v>36</v>
      </c>
      <c r="M10" s="2">
        <f t="shared" si="0"/>
        <v>0.8780487804878049</v>
      </c>
      <c r="N10" s="9">
        <v>4</v>
      </c>
      <c r="O10" s="2">
        <f t="shared" si="1"/>
        <v>0.0975609756097561</v>
      </c>
      <c r="P10" s="2">
        <v>1</v>
      </c>
      <c r="Q10" s="2">
        <f t="shared" si="2"/>
        <v>0.024390243902439025</v>
      </c>
      <c r="R10" s="2">
        <v>41</v>
      </c>
      <c r="S10" s="2">
        <v>100</v>
      </c>
      <c r="T10" s="10"/>
      <c r="U10" s="2"/>
      <c r="V10" s="11"/>
      <c r="W10" s="9"/>
    </row>
    <row r="11" spans="1:23" ht="25.5" customHeight="1">
      <c r="A11" s="2">
        <v>6</v>
      </c>
      <c r="B11" s="2" t="s">
        <v>21</v>
      </c>
      <c r="C11" s="2">
        <v>40</v>
      </c>
      <c r="D11" s="2">
        <v>40</v>
      </c>
      <c r="E11" s="2">
        <v>100</v>
      </c>
      <c r="F11" s="2">
        <v>36</v>
      </c>
      <c r="G11" s="8">
        <f t="shared" si="5"/>
        <v>0.9</v>
      </c>
      <c r="H11" s="2">
        <v>2</v>
      </c>
      <c r="I11" s="2">
        <f t="shared" si="3"/>
        <v>0.05</v>
      </c>
      <c r="J11" s="2">
        <v>2</v>
      </c>
      <c r="K11" s="2">
        <f t="shared" si="4"/>
        <v>0.05</v>
      </c>
      <c r="L11" s="2">
        <v>32</v>
      </c>
      <c r="M11" s="2">
        <f t="shared" si="0"/>
        <v>0.8</v>
      </c>
      <c r="N11" s="9">
        <v>5</v>
      </c>
      <c r="O11" s="2">
        <f t="shared" si="1"/>
        <v>0.125</v>
      </c>
      <c r="P11" s="2">
        <v>3</v>
      </c>
      <c r="Q11" s="2">
        <f t="shared" si="2"/>
        <v>0.075</v>
      </c>
      <c r="R11" s="2">
        <v>40</v>
      </c>
      <c r="S11" s="2">
        <v>100</v>
      </c>
      <c r="T11" s="10"/>
      <c r="U11" s="2"/>
      <c r="V11" s="11"/>
      <c r="W11" s="9"/>
    </row>
    <row r="12" spans="1:32" ht="25.5" customHeight="1">
      <c r="A12" s="2">
        <v>7</v>
      </c>
      <c r="B12" s="2" t="s">
        <v>22</v>
      </c>
      <c r="C12" s="2">
        <v>35</v>
      </c>
      <c r="D12" s="2">
        <v>35</v>
      </c>
      <c r="E12" s="2">
        <v>100</v>
      </c>
      <c r="F12" s="2">
        <v>34</v>
      </c>
      <c r="G12" s="8">
        <f t="shared" si="5"/>
        <v>0.9714285714285714</v>
      </c>
      <c r="H12" s="2">
        <v>0</v>
      </c>
      <c r="I12" s="2">
        <f t="shared" si="3"/>
        <v>0</v>
      </c>
      <c r="J12" s="2">
        <v>1</v>
      </c>
      <c r="K12" s="2">
        <f t="shared" si="4"/>
        <v>0.02857142857142857</v>
      </c>
      <c r="L12" s="2">
        <v>32</v>
      </c>
      <c r="M12" s="2">
        <f t="shared" si="0"/>
        <v>0.9142857142857143</v>
      </c>
      <c r="N12" s="9">
        <v>2</v>
      </c>
      <c r="O12" s="2">
        <f t="shared" si="1"/>
        <v>0.05714285714285714</v>
      </c>
      <c r="P12" s="2">
        <v>1</v>
      </c>
      <c r="Q12" s="2">
        <f t="shared" si="2"/>
        <v>0.02857142857142857</v>
      </c>
      <c r="R12" s="2">
        <v>35</v>
      </c>
      <c r="S12" s="2">
        <v>100</v>
      </c>
      <c r="T12" s="10"/>
      <c r="U12" s="2"/>
      <c r="V12" s="11"/>
      <c r="W12" s="9"/>
      <c r="Y12" s="5" t="s">
        <v>33</v>
      </c>
      <c r="AD12" s="5">
        <v>4</v>
      </c>
      <c r="AE12" s="5">
        <v>285</v>
      </c>
      <c r="AF12" s="5">
        <f>AD12/AE12</f>
        <v>0.014035087719298246</v>
      </c>
    </row>
    <row r="13" spans="1:23" ht="25.5" customHeight="1">
      <c r="A13" s="2">
        <v>8</v>
      </c>
      <c r="B13" s="2" t="s">
        <v>23</v>
      </c>
      <c r="C13" s="2">
        <v>33</v>
      </c>
      <c r="D13" s="2">
        <v>33</v>
      </c>
      <c r="E13" s="2">
        <v>100</v>
      </c>
      <c r="F13" s="2">
        <v>32</v>
      </c>
      <c r="G13" s="8">
        <f t="shared" si="5"/>
        <v>0.9696969696969697</v>
      </c>
      <c r="H13" s="2">
        <v>0</v>
      </c>
      <c r="I13" s="2">
        <f t="shared" si="3"/>
        <v>0</v>
      </c>
      <c r="J13" s="2">
        <v>1</v>
      </c>
      <c r="K13" s="2">
        <f t="shared" si="4"/>
        <v>0.030303030303030304</v>
      </c>
      <c r="L13" s="2">
        <v>31</v>
      </c>
      <c r="M13" s="2">
        <f t="shared" si="0"/>
        <v>0.9393939393939394</v>
      </c>
      <c r="N13" s="9">
        <v>1</v>
      </c>
      <c r="O13" s="2">
        <f t="shared" si="1"/>
        <v>0.030303030303030304</v>
      </c>
      <c r="P13" s="2">
        <v>1</v>
      </c>
      <c r="Q13" s="2">
        <f t="shared" si="2"/>
        <v>0.030303030303030304</v>
      </c>
      <c r="R13" s="2">
        <v>33</v>
      </c>
      <c r="S13" s="2">
        <v>100</v>
      </c>
      <c r="T13" s="10"/>
      <c r="U13" s="2"/>
      <c r="V13" s="11"/>
      <c r="W13" s="9"/>
    </row>
    <row r="14" spans="1:23" ht="25.5" customHeight="1">
      <c r="A14" s="2">
        <v>9</v>
      </c>
      <c r="B14" s="2" t="s">
        <v>24</v>
      </c>
      <c r="C14" s="2">
        <v>32</v>
      </c>
      <c r="D14" s="2">
        <v>32</v>
      </c>
      <c r="E14" s="2">
        <v>100</v>
      </c>
      <c r="F14" s="2">
        <v>29</v>
      </c>
      <c r="G14" s="8">
        <f t="shared" si="5"/>
        <v>0.90625</v>
      </c>
      <c r="H14" s="2">
        <v>2</v>
      </c>
      <c r="I14" s="2">
        <f t="shared" si="3"/>
        <v>0.0625</v>
      </c>
      <c r="J14" s="2">
        <v>1</v>
      </c>
      <c r="K14" s="2">
        <f t="shared" si="4"/>
        <v>0.03125</v>
      </c>
      <c r="L14" s="2">
        <v>29</v>
      </c>
      <c r="M14" s="2">
        <f t="shared" si="0"/>
        <v>0.90625</v>
      </c>
      <c r="N14" s="9">
        <v>2</v>
      </c>
      <c r="O14" s="2">
        <f t="shared" si="1"/>
        <v>0.0625</v>
      </c>
      <c r="P14" s="2">
        <v>1</v>
      </c>
      <c r="Q14" s="2">
        <f t="shared" si="2"/>
        <v>0.03125</v>
      </c>
      <c r="R14" s="2">
        <v>32</v>
      </c>
      <c r="S14" s="2">
        <v>100</v>
      </c>
      <c r="T14" s="10"/>
      <c r="U14" s="2"/>
      <c r="V14" s="11"/>
      <c r="W14" s="9"/>
    </row>
    <row r="15" spans="1:23" ht="25.5" customHeight="1">
      <c r="A15" s="2"/>
      <c r="B15" s="2" t="s">
        <v>25</v>
      </c>
      <c r="C15" s="2">
        <f>SUM(C6:C14)</f>
        <v>332</v>
      </c>
      <c r="D15" s="2">
        <f>SUM(D6:D14)</f>
        <v>332</v>
      </c>
      <c r="E15" s="2">
        <v>100</v>
      </c>
      <c r="F15" s="2">
        <f>SUM(F6:F14)</f>
        <v>311</v>
      </c>
      <c r="G15" s="8">
        <f t="shared" si="5"/>
        <v>0.9367469879518072</v>
      </c>
      <c r="H15" s="2">
        <f>SUM(H6:H14)</f>
        <v>9</v>
      </c>
      <c r="I15" s="2">
        <f t="shared" si="3"/>
        <v>0.02710843373493976</v>
      </c>
      <c r="J15" s="2">
        <f>SUM(J6:J14)</f>
        <v>12</v>
      </c>
      <c r="K15" s="2">
        <f t="shared" si="4"/>
        <v>0.03614457831325301</v>
      </c>
      <c r="L15" s="2">
        <f>SUM(L6:L14)</f>
        <v>265</v>
      </c>
      <c r="M15" s="2">
        <f t="shared" si="0"/>
        <v>0.7981927710843374</v>
      </c>
      <c r="N15" s="2">
        <f>SUM(N6:N14)</f>
        <v>25</v>
      </c>
      <c r="O15" s="2">
        <f t="shared" si="1"/>
        <v>0.07530120481927711</v>
      </c>
      <c r="P15" s="2">
        <f>SUM(P6:P14)</f>
        <v>42</v>
      </c>
      <c r="Q15" s="2">
        <f t="shared" si="2"/>
        <v>0.12650602409638553</v>
      </c>
      <c r="R15" s="2">
        <f>SUM(R6:R14)</f>
        <v>332</v>
      </c>
      <c r="S15" s="2">
        <v>100</v>
      </c>
      <c r="T15" s="2"/>
      <c r="U15" s="2"/>
      <c r="V15" s="11"/>
      <c r="W15" s="9"/>
    </row>
    <row r="16" spans="1:23" ht="15.75" customHeight="1">
      <c r="A16" s="2"/>
      <c r="B16" s="2"/>
      <c r="C16" s="2"/>
      <c r="D16" s="2"/>
      <c r="E16" s="2"/>
      <c r="F16" s="2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12"/>
      <c r="W16" s="9"/>
    </row>
    <row r="17" spans="1:23" ht="23.25" customHeight="1">
      <c r="A17" s="2">
        <v>9</v>
      </c>
      <c r="B17" s="2" t="s">
        <v>26</v>
      </c>
      <c r="C17" s="2">
        <v>29</v>
      </c>
      <c r="D17" s="2">
        <v>29</v>
      </c>
      <c r="E17" s="2">
        <v>100</v>
      </c>
      <c r="F17" s="2">
        <v>28</v>
      </c>
      <c r="G17" s="8">
        <f>F17/D17</f>
        <v>0.9655172413793104</v>
      </c>
      <c r="H17" s="2">
        <v>1</v>
      </c>
      <c r="I17" s="2">
        <f>H17/D17</f>
        <v>0.034482758620689655</v>
      </c>
      <c r="J17" s="2">
        <v>0</v>
      </c>
      <c r="K17" s="2">
        <f>J17/D17</f>
        <v>0</v>
      </c>
      <c r="L17" s="2">
        <v>26</v>
      </c>
      <c r="M17" s="2">
        <f>L17/C17</f>
        <v>0.896551724137931</v>
      </c>
      <c r="N17" s="9">
        <v>1</v>
      </c>
      <c r="O17" s="2">
        <f>N17/D17</f>
        <v>0.034482758620689655</v>
      </c>
      <c r="P17" s="2">
        <v>2</v>
      </c>
      <c r="Q17" s="2">
        <f>P17/D17</f>
        <v>0.06896551724137931</v>
      </c>
      <c r="R17" s="2">
        <v>29</v>
      </c>
      <c r="S17" s="2">
        <v>100</v>
      </c>
      <c r="T17" s="2"/>
      <c r="U17" s="2"/>
      <c r="V17" s="12"/>
      <c r="W17" s="9"/>
    </row>
    <row r="18" spans="1:23" ht="23.25" customHeight="1">
      <c r="A18" s="2">
        <v>10</v>
      </c>
      <c r="B18" s="2" t="s">
        <v>27</v>
      </c>
      <c r="C18" s="2">
        <v>32</v>
      </c>
      <c r="D18" s="2">
        <v>32</v>
      </c>
      <c r="E18" s="2">
        <v>100</v>
      </c>
      <c r="F18" s="2">
        <v>31</v>
      </c>
      <c r="G18" s="8">
        <f>F18/D18</f>
        <v>0.96875</v>
      </c>
      <c r="H18" s="2">
        <v>0</v>
      </c>
      <c r="I18" s="2">
        <f>H18/D18</f>
        <v>0</v>
      </c>
      <c r="J18" s="2">
        <v>1</v>
      </c>
      <c r="K18" s="2">
        <f>J18/D18</f>
        <v>0.03125</v>
      </c>
      <c r="L18" s="2">
        <v>31</v>
      </c>
      <c r="M18" s="2">
        <f>L18/C18</f>
        <v>0.96875</v>
      </c>
      <c r="N18" s="9">
        <v>0</v>
      </c>
      <c r="O18" s="2">
        <v>0</v>
      </c>
      <c r="P18" s="2">
        <v>1</v>
      </c>
      <c r="Q18" s="2">
        <f>P18/C18</f>
        <v>0.03125</v>
      </c>
      <c r="R18" s="2">
        <v>32</v>
      </c>
      <c r="S18" s="2">
        <v>100</v>
      </c>
      <c r="T18" s="2"/>
      <c r="U18" s="2"/>
      <c r="V18" s="12"/>
      <c r="W18" s="9"/>
    </row>
    <row r="19" spans="1:23" s="13" customFormat="1" ht="23.25" customHeight="1">
      <c r="A19" s="2"/>
      <c r="B19" s="2" t="s">
        <v>25</v>
      </c>
      <c r="C19" s="2">
        <f>SUM(C17:C18)</f>
        <v>61</v>
      </c>
      <c r="D19" s="2">
        <f>SUM(D17:D18)</f>
        <v>61</v>
      </c>
      <c r="E19" s="2">
        <v>100</v>
      </c>
      <c r="F19" s="2">
        <f>SUM(F17:F18)</f>
        <v>59</v>
      </c>
      <c r="G19" s="8">
        <f>F19/D19</f>
        <v>0.9672131147540983</v>
      </c>
      <c r="H19" s="2">
        <f>SUM(H17:H18)</f>
        <v>1</v>
      </c>
      <c r="I19" s="2">
        <f>H19/D19</f>
        <v>0.01639344262295082</v>
      </c>
      <c r="J19" s="2">
        <f>SUM(J17:J18)</f>
        <v>1</v>
      </c>
      <c r="K19" s="2">
        <f>J19/D19</f>
        <v>0.01639344262295082</v>
      </c>
      <c r="L19" s="2">
        <f>SUM(L17:L18)</f>
        <v>57</v>
      </c>
      <c r="M19" s="2">
        <f>L19/C19</f>
        <v>0.9344262295081968</v>
      </c>
      <c r="N19" s="11">
        <f>SUM(N17:N18)</f>
        <v>1</v>
      </c>
      <c r="O19" s="2">
        <f>N19/C19</f>
        <v>0.01639344262295082</v>
      </c>
      <c r="P19" s="2">
        <f>SUM(P17:P18)</f>
        <v>3</v>
      </c>
      <c r="Q19" s="2">
        <f>P19/C19</f>
        <v>0.04918032786885246</v>
      </c>
      <c r="R19" s="2">
        <f>SUM(R17:R18)</f>
        <v>61</v>
      </c>
      <c r="S19" s="2">
        <v>100</v>
      </c>
      <c r="T19" s="2"/>
      <c r="U19" s="2"/>
      <c r="V19" s="12"/>
      <c r="W19" s="9"/>
    </row>
    <row r="20" spans="1:24" s="13" customFormat="1" ht="35.25" customHeight="1">
      <c r="A20" s="20" t="s">
        <v>28</v>
      </c>
      <c r="B20" s="22"/>
      <c r="C20" s="2">
        <f>C15+C19</f>
        <v>393</v>
      </c>
      <c r="D20" s="2">
        <f>D15+D19</f>
        <v>393</v>
      </c>
      <c r="E20" s="2">
        <v>100</v>
      </c>
      <c r="F20" s="2">
        <f>F19+F15</f>
        <v>370</v>
      </c>
      <c r="G20" s="8">
        <f>F20/D20</f>
        <v>0.9414758269720102</v>
      </c>
      <c r="H20" s="2">
        <f>H19+H15</f>
        <v>10</v>
      </c>
      <c r="I20" s="2">
        <f>H20/D20</f>
        <v>0.02544529262086514</v>
      </c>
      <c r="J20" s="2">
        <f>J19+J15</f>
        <v>13</v>
      </c>
      <c r="K20" s="2">
        <f>J20/D20</f>
        <v>0.03307888040712468</v>
      </c>
      <c r="L20" s="2">
        <f>L19+L15</f>
        <v>322</v>
      </c>
      <c r="M20" s="2">
        <f>L20/C20</f>
        <v>0.8193384223918575</v>
      </c>
      <c r="N20" s="2">
        <f>N19+N15</f>
        <v>26</v>
      </c>
      <c r="O20" s="2">
        <f>N20/C20</f>
        <v>0.06615776081424936</v>
      </c>
      <c r="P20" s="2">
        <f>P19+P15</f>
        <v>45</v>
      </c>
      <c r="Q20" s="2">
        <f>P20/C20</f>
        <v>0.11450381679389313</v>
      </c>
      <c r="R20" s="2">
        <f>R15+R19</f>
        <v>393</v>
      </c>
      <c r="S20" s="2">
        <v>100</v>
      </c>
      <c r="T20" s="2"/>
      <c r="U20" s="2"/>
      <c r="V20" s="14"/>
      <c r="W20" s="9"/>
      <c r="X20" s="13">
        <f>R20+T20+V20</f>
        <v>393</v>
      </c>
    </row>
    <row r="21" spans="1:23" ht="18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1:23" ht="18.75">
      <c r="A22" s="23" t="s">
        <v>29</v>
      </c>
      <c r="B22" s="23"/>
      <c r="C22" s="23"/>
      <c r="D22" s="23"/>
      <c r="E22" s="23"/>
      <c r="F22" s="23"/>
      <c r="G22" s="23"/>
      <c r="H22" s="15"/>
      <c r="I22" s="15"/>
      <c r="J22" s="15"/>
      <c r="K22" s="15"/>
      <c r="L22" s="15"/>
      <c r="M22" s="15"/>
      <c r="N22" s="15"/>
      <c r="O22" s="23" t="s">
        <v>30</v>
      </c>
      <c r="P22" s="23"/>
      <c r="Q22" s="23"/>
      <c r="R22" s="23"/>
      <c r="S22" s="23"/>
      <c r="T22" s="23"/>
      <c r="U22" s="23"/>
      <c r="V22" s="15"/>
      <c r="W22" s="15"/>
    </row>
    <row r="23" spans="1:23" ht="13.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23" ht="13.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spans="1:23" ht="18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23" t="s">
        <v>31</v>
      </c>
      <c r="Q25" s="23"/>
      <c r="R25" s="23"/>
      <c r="S25" s="23"/>
      <c r="T25" s="23"/>
      <c r="U25" s="15"/>
      <c r="V25" s="15"/>
      <c r="W25" s="15"/>
    </row>
    <row r="26" spans="1:23" ht="18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3" ht="18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3" ht="18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3" ht="18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1:23" ht="18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23" ht="18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</row>
    <row r="32" spans="1:23" ht="18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</row>
    <row r="33" spans="1:23" ht="18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</row>
    <row r="34" spans="1:23" ht="18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</row>
    <row r="35" spans="1:23" ht="18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</row>
    <row r="36" spans="1:23" ht="18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</row>
    <row r="37" spans="1:23" ht="18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1:23" ht="18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</row>
    <row r="39" spans="1:23" ht="18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spans="1:23" ht="18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spans="1:23" ht="18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</row>
    <row r="42" spans="1:23" ht="18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</row>
    <row r="43" spans="1:23" ht="18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</row>
    <row r="44" spans="1:23" ht="18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</row>
    <row r="45" spans="1:23" ht="18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</row>
    <row r="46" spans="1:23" ht="18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</row>
    <row r="47" spans="1:23" ht="18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spans="1:23" ht="18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</row>
    <row r="49" spans="1:23" ht="18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</row>
    <row r="50" spans="1:23" ht="18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</row>
    <row r="51" spans="1:23" ht="18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</row>
    <row r="52" spans="1:23" ht="18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</row>
    <row r="53" spans="1:23" ht="18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</row>
    <row r="54" spans="1:23" ht="18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spans="1:23" ht="18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</row>
    <row r="56" spans="1:23" ht="18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</row>
    <row r="57" spans="1:23" ht="18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</row>
    <row r="58" spans="1:23" ht="18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</row>
    <row r="59" spans="1:23" ht="18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</row>
    <row r="60" spans="1:23" ht="18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</row>
    <row r="61" spans="1:23" ht="18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</row>
    <row r="62" spans="1:23" ht="18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</row>
    <row r="63" spans="1:23" ht="18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</row>
    <row r="64" spans="1:23" ht="18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spans="1:23" ht="18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</row>
    <row r="66" spans="1:23" ht="18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</row>
    <row r="67" spans="1:23" ht="18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</row>
    <row r="68" spans="1:23" ht="18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</row>
    <row r="69" spans="1:23" ht="18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</row>
    <row r="70" spans="1:23" ht="18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</row>
    <row r="71" spans="1:23" ht="18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</row>
    <row r="72" spans="1:23" ht="18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</row>
    <row r="73" spans="1:23" ht="18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</row>
    <row r="74" spans="1:23" ht="18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</row>
    <row r="75" spans="1:23" ht="18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</row>
    <row r="76" spans="1:23" ht="18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</row>
    <row r="77" spans="1:23" ht="18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</row>
    <row r="78" spans="1:23" ht="18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</row>
    <row r="79" spans="1:23" ht="18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</row>
    <row r="80" spans="1:23" ht="18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</row>
    <row r="81" spans="1:23" ht="18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</row>
    <row r="82" spans="1:23" ht="18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</row>
    <row r="83" spans="1:23" ht="18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</row>
    <row r="84" spans="1:23" ht="18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</row>
    <row r="85" spans="1:23" ht="18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1:23" ht="18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</row>
    <row r="87" spans="1:23" ht="18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</row>
    <row r="88" spans="1:23" ht="18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1:23" ht="18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spans="1:23" ht="18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</row>
  </sheetData>
  <sheetProtection/>
  <mergeCells count="11">
    <mergeCell ref="R4:W4"/>
    <mergeCell ref="A20:B20"/>
    <mergeCell ref="A22:G22"/>
    <mergeCell ref="O22:U22"/>
    <mergeCell ref="P25:T25"/>
    <mergeCell ref="A2:U2"/>
    <mergeCell ref="A4:A5"/>
    <mergeCell ref="B4:B5"/>
    <mergeCell ref="C4:C5"/>
    <mergeCell ref="D4:D5"/>
    <mergeCell ref="E4:Q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2017-03-28T07:44:09Z</cp:lastPrinted>
  <dcterms:created xsi:type="dcterms:W3CDTF">2017-03-16T04:15:35Z</dcterms:created>
  <dcterms:modified xsi:type="dcterms:W3CDTF">2017-03-28T07:47:04Z</dcterms:modified>
  <cp:category/>
  <cp:version/>
  <cp:contentType/>
  <cp:contentStatus/>
</cp:coreProperties>
</file>